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8" i="1"/>
  <c r="AJ9" i="1"/>
  <c r="AI9" i="1"/>
  <c r="AH9" i="1"/>
  <c r="AG9" i="1"/>
  <c r="AF9" i="1"/>
  <c r="AE9" i="1"/>
  <c r="AD9" i="1"/>
  <c r="I15" i="1"/>
  <c r="AC9" i="1"/>
  <c r="H15" i="1"/>
  <c r="AB9" i="1"/>
  <c r="G15" i="1"/>
  <c r="AA9" i="1"/>
  <c r="F15" i="1"/>
  <c r="Z9" i="1"/>
  <c r="E15" i="1"/>
  <c r="Y9" i="1"/>
  <c r="I14" i="1"/>
  <c r="X9" i="1"/>
  <c r="H14" i="1"/>
  <c r="W9" i="1"/>
  <c r="G14" i="1"/>
  <c r="V9" i="1"/>
  <c r="F14" i="1"/>
  <c r="U9" i="1"/>
  <c r="E14" i="1"/>
  <c r="M9" i="1"/>
  <c r="L9" i="1"/>
  <c r="K9" i="1"/>
  <c r="J9" i="1"/>
  <c r="I9" i="1"/>
  <c r="H9" i="1"/>
  <c r="H13" i="1" s="1"/>
  <c r="G9" i="1"/>
  <c r="G13" i="1" s="1"/>
  <c r="F9" i="1"/>
  <c r="F13" i="1"/>
  <c r="E9" i="1"/>
  <c r="E13" i="1"/>
  <c r="O9" i="1"/>
  <c r="O13" i="1"/>
  <c r="O16" i="1"/>
  <c r="F16" i="1"/>
  <c r="E16" i="1"/>
  <c r="K14" i="1"/>
  <c r="L14" i="1"/>
  <c r="N9" i="1"/>
  <c r="N13" i="1" s="1"/>
  <c r="I13" i="1"/>
  <c r="M13" i="1"/>
  <c r="D10" i="1"/>
  <c r="I16" i="1"/>
  <c r="M14" i="1"/>
  <c r="K15" i="1"/>
  <c r="L15" i="1"/>
  <c r="M15" i="1"/>
  <c r="M16" i="1"/>
  <c r="N16" i="1"/>
  <c r="L13" i="1" l="1"/>
  <c r="H16" i="1"/>
  <c r="L16" i="1" s="1"/>
  <c r="G16" i="1"/>
  <c r="K16" i="1" s="1"/>
  <c r="K13" i="1"/>
</calcChain>
</file>

<file path=xl/sharedStrings.xml><?xml version="1.0" encoding="utf-8"?>
<sst xmlns="http://schemas.openxmlformats.org/spreadsheetml/2006/main" count="159" uniqueCount="101">
  <si>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</si>
  <si>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</si>
  <si>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</si>
  <si>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</si>
  <si>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</si>
  <si>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</si>
  <si>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</si>
  <si>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</si>
  <si>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</si>
  <si>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</si>
  <si>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</si>
  <si>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</si>
  <si>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</si>
  <si>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</si>
  <si>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</si>
  <si>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</si>
  <si>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</si>
  <si>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</si>
  <si>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</si>
  <si>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</si>
  <si>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</si>
  <si>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</si>
  <si>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</si>
  <si>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</si>
  <si>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</si>
  <si>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</si>
  <si>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</si>
  <si>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</si>
  <si>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</si>
  <si>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</si>
  <si>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</si>
  <si>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</si>
  <si>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</si>
  <si>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</si>
  <si>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</si>
  <si>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</si>
  <si>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</si>
  <si>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</si>
  <si>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</si>
  <si>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</si>
  <si>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</si>
  <si>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Lippo</t>
  </si>
  <si>
    <t>TyTe</t>
  </si>
  <si>
    <t>Taina Hyry</t>
  </si>
  <si>
    <t>2.</t>
  </si>
  <si>
    <t>6.</t>
  </si>
  <si>
    <t>9.</t>
  </si>
  <si>
    <t>13.7.1981</t>
  </si>
  <si>
    <t>play off</t>
  </si>
  <si>
    <t>karsintasarja</t>
  </si>
  <si>
    <t>Lippo = Oulun Lippo  (1955)</t>
  </si>
  <si>
    <t>TyTe = Tyrnävän Tempaus  (1922)</t>
  </si>
  <si>
    <t>13.05. 2000  Lippo - ViPa  0-2  (2-3, 1-6)</t>
  </si>
  <si>
    <t>25.05. 2001  Lippo - Virkiä  1-0  (2-2, 4-1)</t>
  </si>
  <si>
    <t>10.  ottelu</t>
  </si>
  <si>
    <t>14.  ottelu</t>
  </si>
  <si>
    <t>05.06. 2001  Manse PP - Lippo  0-2  (0-4, 1-3)</t>
  </si>
  <si>
    <t>29.07. 2001  SiiPe - Lippo  2-1  (2-3, 6-4, 0-0, 2-1)</t>
  </si>
  <si>
    <t>29.  ottelu</t>
  </si>
  <si>
    <t xml:space="preserve">  18 v 10 kk   0 pv</t>
  </si>
  <si>
    <t xml:space="preserve">  19 v 10 kk   2 pv</t>
  </si>
  <si>
    <t xml:space="preserve">  18 v 10 kk 23 pv</t>
  </si>
  <si>
    <t xml:space="preserve">  20 v   0 kk 16 pv</t>
  </si>
  <si>
    <t>ykköspesis</t>
  </si>
  <si>
    <t>SiKi</t>
  </si>
  <si>
    <t>SiKi = Simon Kiri  (1926)</t>
  </si>
  <si>
    <t>L+T</t>
  </si>
  <si>
    <t>8.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</si>
  <si>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</si>
  <si>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</si>
  <si>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</si>
  <si>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</si>
  <si>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</si>
  <si>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</si>
  <si>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</si>
  <si>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</si>
  <si>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</si>
  <si>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</si>
  <si>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</si>
  <si>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</si>
  <si>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</si>
  <si>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</si>
  <si>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14.07. 2001  Hamina</t>
  </si>
  <si>
    <t>2-1  (4-3, 2-4, 4-2)</t>
  </si>
  <si>
    <t>3p</t>
  </si>
  <si>
    <t>Tuula Tauriainen</t>
  </si>
  <si>
    <t>3590</t>
  </si>
  <si>
    <t>20 v  0 kk  1 pv</t>
  </si>
  <si>
    <t xml:space="preserve"> ITÄ - LÄNSI - KORTTI</t>
  </si>
  <si>
    <t>NAISET</t>
  </si>
  <si>
    <t>B-TYTÖT</t>
  </si>
  <si>
    <t>04.07. 1999  Sotkamo</t>
  </si>
  <si>
    <t>2114</t>
  </si>
  <si>
    <t xml:space="preserve">  2-1  (4-2, 3-4, x-x, 4-1)</t>
  </si>
  <si>
    <t>0/3</t>
  </si>
  <si>
    <t>0/2</t>
  </si>
  <si>
    <t>0/1</t>
  </si>
  <si>
    <t>3k</t>
  </si>
  <si>
    <t>6/8</t>
  </si>
  <si>
    <t>2/3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</si>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</sst>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9" borderId="1" xfId="0" applyFont="1" applyFill="1" applyBorder="1"/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5703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18" width="5.7109375" style="92" customWidth="1"/>
    <col min="19" max="19" width="5.7109375" style="91" customWidth="1"/>
    <col min="20" max="20" width="0.7109375" style="37" customWidth="1"/>
    <col min="21" max="28" width="5.7109375" style="81" customWidth="1"/>
    <col min="29" max="32" width="5.7109375" style="26" customWidth="1"/>
    <col min="33" max="33" width="6.28515625" style="82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43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90"/>
      <c r="Q1" s="90"/>
      <c r="R1" s="9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4">
        <v>1999</v>
      </c>
      <c r="C4" s="84"/>
      <c r="D4" s="85" t="s">
        <v>64</v>
      </c>
      <c r="E4" s="84"/>
      <c r="F4" s="86" t="s">
        <v>63</v>
      </c>
      <c r="G4" s="87"/>
      <c r="H4" s="88"/>
      <c r="I4" s="84"/>
      <c r="J4" s="84"/>
      <c r="K4" s="84"/>
      <c r="L4" s="84"/>
      <c r="M4" s="84"/>
      <c r="N4" s="89"/>
      <c r="O4" s="25"/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2000</v>
      </c>
      <c r="C5" s="27" t="s">
        <v>44</v>
      </c>
      <c r="D5" s="28" t="s">
        <v>41</v>
      </c>
      <c r="E5" s="27">
        <v>8</v>
      </c>
      <c r="F5" s="27">
        <v>0</v>
      </c>
      <c r="G5" s="27">
        <v>0</v>
      </c>
      <c r="H5" s="27">
        <v>0</v>
      </c>
      <c r="I5" s="27">
        <v>3</v>
      </c>
      <c r="J5" s="27">
        <v>2</v>
      </c>
      <c r="K5" s="27">
        <v>1</v>
      </c>
      <c r="L5" s="27">
        <v>0</v>
      </c>
      <c r="M5" s="27">
        <v>0</v>
      </c>
      <c r="N5" s="29">
        <v>0.42899999999999999</v>
      </c>
      <c r="O5" s="25">
        <f>PRODUCT(I5/N5)</f>
        <v>6.9930069930069934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>
        <v>1</v>
      </c>
      <c r="AH5" s="27"/>
      <c r="AI5" s="27">
        <v>1</v>
      </c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2001</v>
      </c>
      <c r="C6" s="27" t="s">
        <v>45</v>
      </c>
      <c r="D6" s="28" t="s">
        <v>41</v>
      </c>
      <c r="E6" s="27">
        <v>24</v>
      </c>
      <c r="F6" s="27">
        <v>1</v>
      </c>
      <c r="G6" s="27">
        <v>2</v>
      </c>
      <c r="H6" s="27">
        <v>32</v>
      </c>
      <c r="I6" s="27">
        <v>108</v>
      </c>
      <c r="J6" s="27">
        <v>83</v>
      </c>
      <c r="K6" s="27">
        <v>18</v>
      </c>
      <c r="L6" s="27">
        <v>4</v>
      </c>
      <c r="M6" s="27">
        <v>3</v>
      </c>
      <c r="N6" s="29">
        <v>0.57099999999999995</v>
      </c>
      <c r="O6" s="25">
        <f>PRODUCT(I6/N6)</f>
        <v>189.14185639229424</v>
      </c>
      <c r="P6" s="19"/>
      <c r="Q6" s="19"/>
      <c r="R6" s="19"/>
      <c r="S6" s="19"/>
      <c r="T6" s="25"/>
      <c r="U6" s="27">
        <v>5</v>
      </c>
      <c r="V6" s="27">
        <v>0</v>
      </c>
      <c r="W6" s="27">
        <v>0</v>
      </c>
      <c r="X6" s="27">
        <v>2</v>
      </c>
      <c r="Y6" s="27">
        <v>18</v>
      </c>
      <c r="Z6" s="30"/>
      <c r="AA6" s="30"/>
      <c r="AB6" s="30"/>
      <c r="AC6" s="30"/>
      <c r="AD6" s="30"/>
      <c r="AE6" s="27">
        <v>1</v>
      </c>
      <c r="AF6" s="27"/>
      <c r="AG6" s="27"/>
      <c r="AH6" s="27"/>
      <c r="AI6" s="27"/>
      <c r="AJ6" s="27"/>
      <c r="AK6" s="14" t="s">
        <v>48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2002</v>
      </c>
      <c r="C7" s="27" t="s">
        <v>46</v>
      </c>
      <c r="D7" s="28" t="s">
        <v>41</v>
      </c>
      <c r="E7" s="27">
        <v>24</v>
      </c>
      <c r="F7" s="27">
        <v>1</v>
      </c>
      <c r="G7" s="27">
        <v>2</v>
      </c>
      <c r="H7" s="27">
        <v>17</v>
      </c>
      <c r="I7" s="27">
        <v>91</v>
      </c>
      <c r="J7" s="27">
        <v>52</v>
      </c>
      <c r="K7" s="27">
        <v>27</v>
      </c>
      <c r="L7" s="27">
        <v>9</v>
      </c>
      <c r="M7" s="27">
        <v>3</v>
      </c>
      <c r="N7" s="29">
        <v>0.53200000000000003</v>
      </c>
      <c r="O7" s="25">
        <f>PRODUCT(I7/N7)</f>
        <v>171.05263157894737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30">
        <v>7</v>
      </c>
      <c r="AA7" s="30">
        <v>0</v>
      </c>
      <c r="AB7" s="30">
        <v>0</v>
      </c>
      <c r="AC7" s="30">
        <v>19</v>
      </c>
      <c r="AD7" s="30">
        <v>25</v>
      </c>
      <c r="AE7" s="27"/>
      <c r="AF7" s="27"/>
      <c r="AG7" s="27"/>
      <c r="AH7" s="27"/>
      <c r="AI7" s="27"/>
      <c r="AJ7" s="27"/>
      <c r="AK7" s="83" t="s">
        <v>49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2003</v>
      </c>
      <c r="C8" s="27" t="s">
        <v>44</v>
      </c>
      <c r="D8" s="28" t="s">
        <v>42</v>
      </c>
      <c r="E8" s="27">
        <v>20</v>
      </c>
      <c r="F8" s="27">
        <v>2</v>
      </c>
      <c r="G8" s="27">
        <v>6</v>
      </c>
      <c r="H8" s="27">
        <v>33</v>
      </c>
      <c r="I8" s="27">
        <v>105</v>
      </c>
      <c r="J8" s="27">
        <v>17</v>
      </c>
      <c r="K8" s="27">
        <v>59</v>
      </c>
      <c r="L8" s="27">
        <v>21</v>
      </c>
      <c r="M8" s="27">
        <v>8</v>
      </c>
      <c r="N8" s="29">
        <v>0.64400000000000002</v>
      </c>
      <c r="O8" s="25">
        <f>PRODUCT(I8/N8)</f>
        <v>163.04347826086956</v>
      </c>
      <c r="P8" s="19"/>
      <c r="Q8" s="19" t="s">
        <v>67</v>
      </c>
      <c r="R8" s="19"/>
      <c r="S8" s="19"/>
      <c r="T8" s="25"/>
      <c r="U8" s="27">
        <v>14</v>
      </c>
      <c r="V8" s="27">
        <v>0</v>
      </c>
      <c r="W8" s="27">
        <v>1</v>
      </c>
      <c r="X8" s="27">
        <v>13</v>
      </c>
      <c r="Y8" s="27">
        <v>68</v>
      </c>
      <c r="Z8" s="30"/>
      <c r="AA8" s="30"/>
      <c r="AB8" s="30"/>
      <c r="AC8" s="30"/>
      <c r="AD8" s="30"/>
      <c r="AE8" s="27"/>
      <c r="AF8" s="27"/>
      <c r="AG8" s="27"/>
      <c r="AH8" s="27"/>
      <c r="AI8" s="27">
        <v>1</v>
      </c>
      <c r="AJ8" s="27"/>
      <c r="AK8" s="14" t="s">
        <v>48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17" t="s">
        <v>9</v>
      </c>
      <c r="C9" s="18"/>
      <c r="D9" s="16"/>
      <c r="E9" s="19">
        <f t="shared" ref="E9:M9" si="0">SUM(E5:E8)</f>
        <v>76</v>
      </c>
      <c r="F9" s="19">
        <f t="shared" si="0"/>
        <v>4</v>
      </c>
      <c r="G9" s="19">
        <f t="shared" si="0"/>
        <v>10</v>
      </c>
      <c r="H9" s="19">
        <f t="shared" si="0"/>
        <v>82</v>
      </c>
      <c r="I9" s="19">
        <f t="shared" si="0"/>
        <v>307</v>
      </c>
      <c r="J9" s="19">
        <f t="shared" si="0"/>
        <v>154</v>
      </c>
      <c r="K9" s="19">
        <f t="shared" si="0"/>
        <v>105</v>
      </c>
      <c r="L9" s="19">
        <f t="shared" si="0"/>
        <v>34</v>
      </c>
      <c r="M9" s="19">
        <f t="shared" si="0"/>
        <v>14</v>
      </c>
      <c r="N9" s="31">
        <f>PRODUCT(I9/O9)</f>
        <v>0.57899295873396328</v>
      </c>
      <c r="O9" s="32">
        <f t="shared" ref="O9:AJ9" si="1">SUM(O5:O8)</f>
        <v>530.23097322511808</v>
      </c>
      <c r="P9" s="19"/>
      <c r="Q9" s="19"/>
      <c r="R9" s="19"/>
      <c r="S9" s="19"/>
      <c r="T9" s="25"/>
      <c r="U9" s="19">
        <f t="shared" si="1"/>
        <v>19</v>
      </c>
      <c r="V9" s="19">
        <f t="shared" si="1"/>
        <v>0</v>
      </c>
      <c r="W9" s="19">
        <f t="shared" si="1"/>
        <v>1</v>
      </c>
      <c r="X9" s="19">
        <f t="shared" si="1"/>
        <v>15</v>
      </c>
      <c r="Y9" s="19">
        <f t="shared" si="1"/>
        <v>86</v>
      </c>
      <c r="Z9" s="19">
        <f t="shared" si="1"/>
        <v>7</v>
      </c>
      <c r="AA9" s="19">
        <f t="shared" si="1"/>
        <v>0</v>
      </c>
      <c r="AB9" s="19">
        <f t="shared" si="1"/>
        <v>0</v>
      </c>
      <c r="AC9" s="19">
        <f t="shared" si="1"/>
        <v>19</v>
      </c>
      <c r="AD9" s="19">
        <f t="shared" si="1"/>
        <v>25</v>
      </c>
      <c r="AE9" s="19">
        <f t="shared" si="1"/>
        <v>1</v>
      </c>
      <c r="AF9" s="19">
        <f t="shared" si="1"/>
        <v>0</v>
      </c>
      <c r="AG9" s="19">
        <f t="shared" si="1"/>
        <v>1</v>
      </c>
      <c r="AH9" s="19">
        <f t="shared" si="1"/>
        <v>0</v>
      </c>
      <c r="AI9" s="19">
        <f t="shared" si="1"/>
        <v>2</v>
      </c>
      <c r="AJ9" s="19">
        <f t="shared" si="1"/>
        <v>0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8" t="s">
        <v>2</v>
      </c>
      <c r="C10" s="33"/>
      <c r="D10" s="34">
        <f>SUM(F9:H9)+((I9-F9-G9)/3)+(E9/3)+(AE9*25)+(AF9*25)+(AG9*10)+(AH9*25)+(AI9*20)+(AJ9*15)-20</f>
        <v>274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25"/>
      <c r="AG10" s="25"/>
      <c r="AH10" s="1"/>
      <c r="AI10" s="36"/>
      <c r="AJ10" s="1"/>
      <c r="AK10" s="1"/>
      <c r="AL10" s="24"/>
      <c r="AM10" s="9"/>
      <c r="AN10" s="9"/>
      <c r="AO10" s="9"/>
      <c r="AP10" s="9"/>
      <c r="AQ10" s="9"/>
    </row>
    <row r="11" spans="1:43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25"/>
      <c r="AG11" s="25"/>
      <c r="AH11" s="1"/>
      <c r="AI11" s="1"/>
      <c r="AJ11" s="1"/>
      <c r="AK11" s="39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38</v>
      </c>
      <c r="O12" s="25"/>
      <c r="P12" s="41" t="s">
        <v>33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2"/>
      <c r="AC12" s="13"/>
      <c r="AD12" s="13"/>
      <c r="AE12" s="13"/>
      <c r="AF12" s="12"/>
      <c r="AG12" s="12"/>
      <c r="AH12" s="13"/>
      <c r="AI12" s="13"/>
      <c r="AJ12" s="13"/>
      <c r="AK12" s="43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1" t="s">
        <v>17</v>
      </c>
      <c r="C13" s="13"/>
      <c r="D13" s="44"/>
      <c r="E13" s="27">
        <f>PRODUCT(E9)</f>
        <v>76</v>
      </c>
      <c r="F13" s="27">
        <f>PRODUCT(F9)</f>
        <v>4</v>
      </c>
      <c r="G13" s="27">
        <f>PRODUCT(G9)</f>
        <v>10</v>
      </c>
      <c r="H13" s="27">
        <f>PRODUCT(H9)</f>
        <v>82</v>
      </c>
      <c r="I13" s="27">
        <f>PRODUCT(I9)</f>
        <v>307</v>
      </c>
      <c r="J13" s="1"/>
      <c r="K13" s="45">
        <f>PRODUCT((F13+G13)/E13)</f>
        <v>0.18421052631578946</v>
      </c>
      <c r="L13" s="45">
        <f>PRODUCT(H13/E13)</f>
        <v>1.0789473684210527</v>
      </c>
      <c r="M13" s="45">
        <f>PRODUCT(I13/E13)</f>
        <v>4.0394736842105265</v>
      </c>
      <c r="N13" s="29">
        <f>PRODUCT(N9)</f>
        <v>0.57899295873396328</v>
      </c>
      <c r="O13" s="25">
        <f>PRODUCT(O9)</f>
        <v>530.23097322511808</v>
      </c>
      <c r="P13" s="46" t="s">
        <v>34</v>
      </c>
      <c r="Q13" s="47"/>
      <c r="R13" s="47"/>
      <c r="S13" s="48" t="s">
        <v>52</v>
      </c>
      <c r="T13" s="48"/>
      <c r="U13" s="48"/>
      <c r="V13" s="48"/>
      <c r="W13" s="48"/>
      <c r="X13" s="48"/>
      <c r="Y13" s="48"/>
      <c r="Z13" s="48"/>
      <c r="AA13" s="48"/>
      <c r="AB13" s="49"/>
      <c r="AC13" s="48"/>
      <c r="AD13" s="50" t="s">
        <v>39</v>
      </c>
      <c r="AE13" s="48"/>
      <c r="AF13" s="93" t="s">
        <v>59</v>
      </c>
      <c r="AG13" s="49"/>
      <c r="AH13" s="48"/>
      <c r="AI13" s="48"/>
      <c r="AJ13" s="50"/>
      <c r="AK13" s="51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52" t="s">
        <v>18</v>
      </c>
      <c r="C14" s="53"/>
      <c r="D14" s="54"/>
      <c r="E14" s="27">
        <f>PRODUCT(U9)</f>
        <v>19</v>
      </c>
      <c r="F14" s="27">
        <f>PRODUCT(V9)</f>
        <v>0</v>
      </c>
      <c r="G14" s="27">
        <f>PRODUCT(W9)</f>
        <v>1</v>
      </c>
      <c r="H14" s="27">
        <f>PRODUCT(X9)</f>
        <v>15</v>
      </c>
      <c r="I14" s="27">
        <f>PRODUCT(Y9)</f>
        <v>86</v>
      </c>
      <c r="J14" s="1"/>
      <c r="K14" s="45">
        <f>PRODUCT((F14+G14)/E14)</f>
        <v>5.2631578947368418E-2</v>
      </c>
      <c r="L14" s="45">
        <f>PRODUCT(H14/E14)</f>
        <v>0.78947368421052633</v>
      </c>
      <c r="M14" s="45">
        <f>PRODUCT(I14/E14)</f>
        <v>4.5263157894736841</v>
      </c>
      <c r="N14" s="29">
        <v>0.59299999999999997</v>
      </c>
      <c r="O14" s="55">
        <v>145</v>
      </c>
      <c r="P14" s="56" t="s">
        <v>35</v>
      </c>
      <c r="Q14" s="57"/>
      <c r="R14" s="57"/>
      <c r="S14" s="58" t="s">
        <v>56</v>
      </c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60" t="s">
        <v>55</v>
      </c>
      <c r="AE14" s="58"/>
      <c r="AF14" s="94" t="s">
        <v>61</v>
      </c>
      <c r="AG14" s="59"/>
      <c r="AH14" s="58"/>
      <c r="AI14" s="58"/>
      <c r="AJ14" s="60"/>
      <c r="AK14" s="61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62" t="s">
        <v>19</v>
      </c>
      <c r="C15" s="63"/>
      <c r="D15" s="64"/>
      <c r="E15" s="30">
        <f>PRODUCT(Z9)</f>
        <v>7</v>
      </c>
      <c r="F15" s="30">
        <f>PRODUCT(AA9)</f>
        <v>0</v>
      </c>
      <c r="G15" s="30">
        <f>PRODUCT(AB9)</f>
        <v>0</v>
      </c>
      <c r="H15" s="30">
        <f>PRODUCT(AC9)</f>
        <v>19</v>
      </c>
      <c r="I15" s="30">
        <f>PRODUCT(AD9)</f>
        <v>25</v>
      </c>
      <c r="J15" s="1"/>
      <c r="K15" s="65">
        <f>PRODUCT((F15+G15)/E15)</f>
        <v>0</v>
      </c>
      <c r="L15" s="65">
        <f>PRODUCT(H15/E15)</f>
        <v>2.7142857142857144</v>
      </c>
      <c r="M15" s="65">
        <f>PRODUCT(I15/E15)</f>
        <v>3.5714285714285716</v>
      </c>
      <c r="N15" s="66">
        <v>0.53200000000000003</v>
      </c>
      <c r="O15" s="25">
        <v>47</v>
      </c>
      <c r="P15" s="56" t="s">
        <v>36</v>
      </c>
      <c r="Q15" s="57"/>
      <c r="R15" s="57"/>
      <c r="S15" s="58" t="s">
        <v>53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 t="s">
        <v>54</v>
      </c>
      <c r="AE15" s="58"/>
      <c r="AF15" s="94" t="s">
        <v>60</v>
      </c>
      <c r="AG15" s="59"/>
      <c r="AH15" s="58"/>
      <c r="AI15" s="58"/>
      <c r="AJ15" s="60"/>
      <c r="AK15" s="6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67" t="s">
        <v>20</v>
      </c>
      <c r="C16" s="68"/>
      <c r="D16" s="69"/>
      <c r="E16" s="19">
        <f>SUM(E13:E15)</f>
        <v>102</v>
      </c>
      <c r="F16" s="19">
        <f>SUM(F13:F15)</f>
        <v>4</v>
      </c>
      <c r="G16" s="19">
        <f>SUM(G13:G15)</f>
        <v>11</v>
      </c>
      <c r="H16" s="19">
        <f>SUM(H13:H15)</f>
        <v>116</v>
      </c>
      <c r="I16" s="19">
        <f>SUM(I13:I15)</f>
        <v>418</v>
      </c>
      <c r="J16" s="1"/>
      <c r="K16" s="70">
        <f>PRODUCT((F16+G16)/E16)</f>
        <v>0.14705882352941177</v>
      </c>
      <c r="L16" s="70">
        <f>PRODUCT(H16/E16)</f>
        <v>1.1372549019607843</v>
      </c>
      <c r="M16" s="70">
        <f>PRODUCT(I16/E16)</f>
        <v>4.0980392156862742</v>
      </c>
      <c r="N16" s="31">
        <f>PRODUCT(I16/O16)</f>
        <v>0.57876221803867467</v>
      </c>
      <c r="O16" s="25">
        <f>SUM(O13:O15)</f>
        <v>722.23097322511808</v>
      </c>
      <c r="P16" s="71" t="s">
        <v>37</v>
      </c>
      <c r="Q16" s="72"/>
      <c r="R16" s="72"/>
      <c r="S16" s="73" t="s">
        <v>57</v>
      </c>
      <c r="T16" s="73"/>
      <c r="U16" s="73"/>
      <c r="V16" s="73"/>
      <c r="W16" s="73"/>
      <c r="X16" s="73"/>
      <c r="Y16" s="73"/>
      <c r="Z16" s="73"/>
      <c r="AA16" s="73"/>
      <c r="AB16" s="74"/>
      <c r="AC16" s="73"/>
      <c r="AD16" s="75" t="s">
        <v>58</v>
      </c>
      <c r="AE16" s="73"/>
      <c r="AF16" s="95" t="s">
        <v>62</v>
      </c>
      <c r="AG16" s="74"/>
      <c r="AH16" s="73"/>
      <c r="AI16" s="73"/>
      <c r="AJ16" s="75"/>
      <c r="AK16" s="76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25"/>
      <c r="AG17" s="25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" t="s">
        <v>40</v>
      </c>
      <c r="C18" s="1"/>
      <c r="D18" s="1" t="s">
        <v>65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25"/>
      <c r="AG18" s="25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 t="s">
        <v>50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25"/>
      <c r="AG19" s="25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 t="s">
        <v>51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25"/>
      <c r="AG20" s="25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9"/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25"/>
      <c r="AG21" s="25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25"/>
      <c r="AG22" s="25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79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78"/>
      <c r="N23" s="78"/>
      <c r="O23" s="25"/>
      <c r="P23" s="1"/>
      <c r="Q23" s="38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25"/>
      <c r="AG23" s="25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25"/>
      <c r="AG24" s="25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25"/>
      <c r="AG25" s="25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25"/>
      <c r="AG26" s="25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25"/>
      <c r="AG27" s="25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25"/>
      <c r="AG28" s="25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25"/>
      <c r="AG29" s="25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25"/>
      <c r="AG30" s="25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25"/>
      <c r="AG31" s="25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25"/>
      <c r="AG32" s="25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25"/>
      <c r="AG33" s="25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25"/>
      <c r="AG34" s="25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25"/>
      <c r="AG35" s="25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25"/>
      <c r="AG36" s="25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25"/>
      <c r="AG37" s="25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25"/>
      <c r="AG38" s="25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25"/>
      <c r="AG39" s="25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25"/>
      <c r="AG40" s="25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25"/>
      <c r="AG41" s="25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25"/>
      <c r="AG42" s="25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25"/>
      <c r="AG43" s="25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25"/>
      <c r="AG44" s="25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25"/>
      <c r="AG45" s="25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25"/>
      <c r="AG46" s="25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25"/>
      <c r="AG47" s="25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25"/>
      <c r="AG48" s="25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25"/>
      <c r="AG49" s="25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25"/>
      <c r="AG50" s="25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25"/>
      <c r="AG51" s="25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25"/>
      <c r="AG52" s="25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1"/>
      <c r="Y53" s="1"/>
      <c r="Z53" s="1"/>
      <c r="AA53" s="1"/>
      <c r="AB53" s="25"/>
      <c r="AC53" s="1"/>
      <c r="AD53" s="1"/>
      <c r="AE53" s="1"/>
      <c r="AF53" s="25"/>
      <c r="AG53" s="25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1"/>
      <c r="Y54" s="1"/>
      <c r="Z54" s="1"/>
      <c r="AA54" s="1"/>
      <c r="AB54" s="25"/>
      <c r="AC54" s="1"/>
      <c r="AD54" s="1"/>
      <c r="AE54" s="1"/>
      <c r="AF54" s="25"/>
      <c r="AG54" s="25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1"/>
      <c r="Y55" s="1"/>
      <c r="Z55" s="1"/>
      <c r="AA55" s="1"/>
      <c r="AB55" s="25"/>
      <c r="AC55" s="1"/>
      <c r="AD55" s="1"/>
      <c r="AE55" s="1"/>
      <c r="AF55" s="25"/>
      <c r="AG55" s="25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s="7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1"/>
      <c r="Y56" s="1"/>
      <c r="Z56" s="1"/>
      <c r="AA56" s="1"/>
      <c r="AB56" s="25"/>
      <c r="AC56" s="1"/>
      <c r="AD56" s="1"/>
      <c r="AE56" s="1"/>
      <c r="AF56" s="25"/>
      <c r="AG56" s="25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s="7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1"/>
      <c r="Y57" s="1"/>
      <c r="Z57" s="1"/>
      <c r="AA57" s="1"/>
      <c r="AB57" s="25"/>
      <c r="AC57" s="1"/>
      <c r="AD57" s="1"/>
      <c r="AE57" s="1"/>
      <c r="AF57" s="25"/>
      <c r="AG57" s="25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s="7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7"/>
      <c r="W58" s="1"/>
      <c r="X58" s="1"/>
      <c r="Y58" s="1"/>
      <c r="Z58" s="1"/>
      <c r="AA58" s="1"/>
      <c r="AB58" s="25"/>
      <c r="AC58" s="1"/>
      <c r="AD58" s="1"/>
      <c r="AE58" s="1"/>
      <c r="AF58" s="25"/>
      <c r="AG58" s="25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s="7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7"/>
      <c r="W59" s="1"/>
      <c r="X59" s="1"/>
      <c r="Y59" s="1"/>
      <c r="Z59" s="1"/>
      <c r="AA59" s="1"/>
      <c r="AB59" s="25"/>
      <c r="AC59" s="1"/>
      <c r="AD59" s="1"/>
      <c r="AE59" s="1"/>
      <c r="AF59" s="25"/>
      <c r="AG59" s="25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s="7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77"/>
      <c r="W60" s="1"/>
      <c r="X60" s="1"/>
      <c r="Y60" s="1"/>
      <c r="Z60" s="1"/>
      <c r="AA60" s="1"/>
      <c r="AB60" s="25"/>
      <c r="AC60" s="1"/>
      <c r="AD60" s="1"/>
      <c r="AE60" s="1"/>
      <c r="AF60" s="25"/>
      <c r="AG60" s="25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s="7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8"/>
      <c r="R61" s="1"/>
      <c r="S61" s="1"/>
      <c r="T61" s="25"/>
      <c r="U61" s="25"/>
      <c r="V61" s="77"/>
      <c r="W61" s="1"/>
      <c r="X61" s="1"/>
      <c r="Y61" s="1"/>
      <c r="Z61" s="1"/>
      <c r="AA61" s="1"/>
      <c r="AB61" s="25"/>
      <c r="AC61" s="1"/>
      <c r="AD61" s="1"/>
      <c r="AE61" s="1"/>
      <c r="AF61" s="25"/>
      <c r="AG61" s="25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s="7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8"/>
      <c r="R62" s="1"/>
      <c r="S62" s="1"/>
      <c r="T62" s="25"/>
      <c r="U62" s="25"/>
      <c r="V62" s="77"/>
      <c r="W62" s="1"/>
      <c r="X62" s="1"/>
      <c r="Y62" s="1"/>
      <c r="Z62" s="1"/>
      <c r="AA62" s="1"/>
      <c r="AB62" s="25"/>
      <c r="AC62" s="1"/>
      <c r="AD62" s="1"/>
      <c r="AE62" s="1"/>
      <c r="AF62" s="25"/>
      <c r="AG62" s="25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s="7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8"/>
      <c r="R63" s="1"/>
      <c r="S63" s="1"/>
      <c r="T63" s="25"/>
      <c r="U63" s="25"/>
      <c r="V63" s="77"/>
      <c r="W63" s="1"/>
      <c r="X63" s="1"/>
      <c r="Y63" s="1"/>
      <c r="Z63" s="1"/>
      <c r="AA63" s="1"/>
      <c r="AB63" s="25"/>
      <c r="AC63" s="1"/>
      <c r="AD63" s="1"/>
      <c r="AE63" s="1"/>
      <c r="AF63" s="25"/>
      <c r="AG63" s="25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s="7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8"/>
      <c r="R64" s="1"/>
      <c r="S64" s="1"/>
      <c r="T64" s="25"/>
      <c r="U64" s="25"/>
      <c r="V64" s="77"/>
      <c r="W64" s="1"/>
      <c r="X64" s="1"/>
      <c r="Y64" s="1"/>
      <c r="Z64" s="1"/>
      <c r="AA64" s="1"/>
      <c r="AB64" s="25"/>
      <c r="AC64" s="1"/>
      <c r="AD64" s="1"/>
      <c r="AE64" s="1"/>
      <c r="AF64" s="25"/>
      <c r="AG64" s="25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s="7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8"/>
      <c r="R65" s="1"/>
      <c r="S65" s="1"/>
      <c r="T65" s="25"/>
      <c r="U65" s="25"/>
      <c r="V65" s="77"/>
      <c r="W65" s="1"/>
      <c r="X65" s="1"/>
      <c r="Y65" s="1"/>
      <c r="Z65" s="1"/>
      <c r="AA65" s="1"/>
      <c r="AB65" s="25"/>
      <c r="AC65" s="1"/>
      <c r="AD65" s="1"/>
      <c r="AE65" s="1"/>
      <c r="AF65" s="25"/>
      <c r="AG65" s="25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s="7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8"/>
      <c r="R66" s="1"/>
      <c r="S66" s="1"/>
      <c r="T66" s="25"/>
      <c r="U66" s="25"/>
      <c r="V66" s="77"/>
      <c r="W66" s="1"/>
      <c r="X66" s="1"/>
      <c r="Y66" s="1"/>
      <c r="Z66" s="1"/>
      <c r="AA66" s="1"/>
      <c r="AB66" s="25"/>
      <c r="AC66" s="1"/>
      <c r="AD66" s="1"/>
      <c r="AE66" s="1"/>
      <c r="AF66" s="25"/>
      <c r="AG66" s="25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s="7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8"/>
      <c r="R67" s="1"/>
      <c r="S67" s="1"/>
      <c r="T67" s="25"/>
      <c r="U67" s="25"/>
      <c r="V67" s="77"/>
      <c r="W67" s="1"/>
      <c r="X67" s="1"/>
      <c r="Y67" s="1"/>
      <c r="Z67" s="1"/>
      <c r="AA67" s="1"/>
      <c r="AB67" s="25"/>
      <c r="AC67" s="1"/>
      <c r="AD67" s="1"/>
      <c r="AE67" s="1"/>
      <c r="AF67" s="25"/>
      <c r="AG67" s="25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s="7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8"/>
      <c r="R68" s="1"/>
      <c r="S68" s="1"/>
      <c r="T68" s="25"/>
      <c r="U68" s="25"/>
      <c r="V68" s="77"/>
      <c r="W68" s="1"/>
      <c r="X68" s="1"/>
      <c r="Y68" s="1"/>
      <c r="Z68" s="1"/>
      <c r="AA68" s="1"/>
      <c r="AB68" s="25"/>
      <c r="AC68" s="1"/>
      <c r="AD68" s="1"/>
      <c r="AE68" s="1"/>
      <c r="AF68" s="25"/>
      <c r="AG68" s="25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s="7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8"/>
      <c r="R69" s="1"/>
      <c r="S69" s="1"/>
      <c r="T69" s="25"/>
      <c r="U69" s="25"/>
      <c r="V69" s="77"/>
      <c r="W69" s="1"/>
      <c r="X69" s="1"/>
      <c r="Y69" s="1"/>
      <c r="Z69" s="1"/>
      <c r="AA69" s="1"/>
      <c r="AB69" s="25"/>
      <c r="AC69" s="1"/>
      <c r="AD69" s="1"/>
      <c r="AE69" s="1"/>
      <c r="AF69" s="25"/>
      <c r="AG69" s="25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s="7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8"/>
      <c r="R70" s="1"/>
      <c r="S70" s="1"/>
      <c r="T70" s="25"/>
      <c r="U70" s="25"/>
      <c r="V70" s="77"/>
      <c r="W70" s="1"/>
      <c r="X70" s="1"/>
      <c r="Y70" s="1"/>
      <c r="Z70" s="1"/>
      <c r="AA70" s="1"/>
      <c r="AB70" s="25"/>
      <c r="AC70" s="1"/>
      <c r="AD70" s="1"/>
      <c r="AE70" s="1"/>
      <c r="AF70" s="25"/>
      <c r="AG70" s="25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s="7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8"/>
      <c r="R71" s="1"/>
      <c r="S71" s="1"/>
      <c r="T71" s="25"/>
      <c r="U71" s="25"/>
      <c r="V71" s="77"/>
      <c r="W71" s="1"/>
      <c r="X71" s="1"/>
      <c r="Y71" s="1"/>
      <c r="Z71" s="1"/>
      <c r="AA71" s="1"/>
      <c r="AB71" s="25"/>
      <c r="AC71" s="1"/>
      <c r="AD71" s="1"/>
      <c r="AE71" s="1"/>
      <c r="AF71" s="25"/>
      <c r="AG71" s="25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s="7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8"/>
      <c r="R72" s="1"/>
      <c r="S72" s="1"/>
      <c r="T72" s="25"/>
      <c r="U72" s="25"/>
      <c r="V72" s="77"/>
      <c r="W72" s="1"/>
      <c r="X72" s="1"/>
      <c r="Y72" s="1"/>
      <c r="Z72" s="1"/>
      <c r="AA72" s="1"/>
      <c r="AB72" s="25"/>
      <c r="AC72" s="1"/>
      <c r="AD72" s="1"/>
      <c r="AE72" s="1"/>
      <c r="AF72" s="25"/>
      <c r="AG72" s="25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s="7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8"/>
      <c r="R73" s="1"/>
      <c r="S73" s="1"/>
      <c r="T73" s="25"/>
      <c r="U73" s="25"/>
      <c r="V73" s="77"/>
      <c r="W73" s="1"/>
      <c r="X73" s="1"/>
      <c r="Y73" s="1"/>
      <c r="Z73" s="1"/>
      <c r="AA73" s="1"/>
      <c r="AB73" s="25"/>
      <c r="AC73" s="1"/>
      <c r="AD73" s="1"/>
      <c r="AE73" s="1"/>
      <c r="AF73" s="25"/>
      <c r="AG73" s="25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s="7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8"/>
      <c r="R74" s="1"/>
      <c r="S74" s="1"/>
      <c r="T74" s="25"/>
      <c r="U74" s="25"/>
      <c r="V74" s="77"/>
      <c r="W74" s="1"/>
      <c r="X74" s="1"/>
      <c r="Y74" s="1"/>
      <c r="Z74" s="1"/>
      <c r="AA74" s="1"/>
      <c r="AB74" s="25"/>
      <c r="AC74" s="1"/>
      <c r="AD74" s="1"/>
      <c r="AE74" s="1"/>
      <c r="AF74" s="25"/>
      <c r="AG74" s="25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s="7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8"/>
      <c r="R75" s="1"/>
      <c r="S75" s="1"/>
      <c r="T75" s="25"/>
      <c r="U75" s="25"/>
      <c r="V75" s="77"/>
      <c r="W75" s="1"/>
      <c r="X75" s="1"/>
      <c r="Y75" s="1"/>
      <c r="Z75" s="1"/>
      <c r="AA75" s="1"/>
      <c r="AB75" s="25"/>
      <c r="AC75" s="1"/>
      <c r="AD75" s="1"/>
      <c r="AE75" s="1"/>
      <c r="AF75" s="25"/>
      <c r="AG75" s="25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s="7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38"/>
      <c r="R76" s="1"/>
      <c r="S76" s="1"/>
      <c r="T76" s="25"/>
      <c r="U76" s="25"/>
      <c r="V76" s="77"/>
      <c r="W76" s="1"/>
      <c r="X76" s="1"/>
      <c r="Y76" s="1"/>
      <c r="Z76" s="1"/>
      <c r="AA76" s="1"/>
      <c r="AB76" s="25"/>
      <c r="AC76" s="1"/>
      <c r="AD76" s="1"/>
      <c r="AE76" s="1"/>
      <c r="AF76" s="25"/>
      <c r="AG76" s="25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s="7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38"/>
      <c r="R77" s="1"/>
      <c r="S77" s="1"/>
      <c r="T77" s="25"/>
      <c r="U77" s="25"/>
      <c r="V77" s="77"/>
      <c r="W77" s="1"/>
      <c r="X77" s="1"/>
      <c r="Y77" s="1"/>
      <c r="Z77" s="1"/>
      <c r="AA77" s="1"/>
      <c r="AB77" s="25"/>
      <c r="AC77" s="1"/>
      <c r="AD77" s="1"/>
      <c r="AE77" s="1"/>
      <c r="AF77" s="25"/>
      <c r="AG77" s="25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P78" s="9"/>
      <c r="Q78" s="9"/>
      <c r="R78" s="9"/>
      <c r="S78" s="1"/>
      <c r="T78" s="25"/>
    </row>
    <row r="79" spans="1:43" ht="15" customHeight="1" x14ac:dyDescent="0.25">
      <c r="P79" s="9"/>
      <c r="Q79" s="9"/>
      <c r="R79" s="9"/>
      <c r="S79" s="1"/>
      <c r="T79" s="25"/>
    </row>
    <row r="80" spans="1:4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31" customWidth="1"/>
    <col min="2" max="2" width="30" style="132" customWidth="1"/>
    <col min="3" max="3" width="24" style="91" customWidth="1"/>
    <col min="4" max="4" width="10.5703125" style="133" customWidth="1"/>
    <col min="5" max="5" width="10.28515625" style="133" customWidth="1"/>
    <col min="6" max="6" width="0.7109375" style="37" customWidth="1"/>
    <col min="7" max="11" width="4.7109375" style="91" customWidth="1"/>
    <col min="12" max="12" width="6.28515625" style="91" customWidth="1"/>
    <col min="13" max="16" width="4.7109375" style="91" customWidth="1"/>
    <col min="17" max="21" width="6.7109375" style="91" customWidth="1"/>
    <col min="22" max="22" width="11" style="91" customWidth="1"/>
    <col min="23" max="23" width="21.85546875" style="133" customWidth="1"/>
    <col min="24" max="24" width="9.42578125" style="91" customWidth="1"/>
    <col min="25" max="30" width="9.140625" style="13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6" t="s">
        <v>88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88"/>
      <c r="Y1" s="98"/>
      <c r="Z1" s="98"/>
      <c r="AA1" s="98"/>
      <c r="AB1" s="98"/>
      <c r="AC1" s="98"/>
      <c r="AD1" s="98"/>
    </row>
    <row r="2" spans="1:30" x14ac:dyDescent="0.25">
      <c r="A2" s="9"/>
      <c r="B2" s="11" t="s">
        <v>43</v>
      </c>
      <c r="C2" s="4" t="s">
        <v>47</v>
      </c>
      <c r="D2" s="12"/>
      <c r="E2" s="12"/>
      <c r="F2" s="100"/>
      <c r="G2" s="9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43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89</v>
      </c>
      <c r="C3" s="23" t="s">
        <v>68</v>
      </c>
      <c r="D3" s="102" t="s">
        <v>69</v>
      </c>
      <c r="E3" s="103" t="s">
        <v>1</v>
      </c>
      <c r="F3" s="25"/>
      <c r="G3" s="104" t="s">
        <v>70</v>
      </c>
      <c r="H3" s="105" t="s">
        <v>71</v>
      </c>
      <c r="I3" s="105" t="s">
        <v>31</v>
      </c>
      <c r="J3" s="18" t="s">
        <v>72</v>
      </c>
      <c r="K3" s="106" t="s">
        <v>73</v>
      </c>
      <c r="L3" s="106" t="s">
        <v>74</v>
      </c>
      <c r="M3" s="104" t="s">
        <v>75</v>
      </c>
      <c r="N3" s="104" t="s">
        <v>30</v>
      </c>
      <c r="O3" s="105" t="s">
        <v>76</v>
      </c>
      <c r="P3" s="104" t="s">
        <v>71</v>
      </c>
      <c r="Q3" s="104" t="s">
        <v>3</v>
      </c>
      <c r="R3" s="104">
        <v>1</v>
      </c>
      <c r="S3" s="104">
        <v>2</v>
      </c>
      <c r="T3" s="104">
        <v>3</v>
      </c>
      <c r="U3" s="104" t="s">
        <v>77</v>
      </c>
      <c r="V3" s="18" t="s">
        <v>21</v>
      </c>
      <c r="W3" s="17" t="s">
        <v>78</v>
      </c>
      <c r="X3" s="17" t="s">
        <v>79</v>
      </c>
      <c r="Y3" s="98"/>
      <c r="Z3" s="98"/>
      <c r="AA3" s="98"/>
      <c r="AB3" s="98"/>
      <c r="AC3" s="98"/>
      <c r="AD3" s="98"/>
    </row>
    <row r="4" spans="1:30" x14ac:dyDescent="0.25">
      <c r="A4" s="135"/>
      <c r="B4" s="144" t="s">
        <v>82</v>
      </c>
      <c r="C4" s="108" t="s">
        <v>83</v>
      </c>
      <c r="D4" s="107" t="s">
        <v>80</v>
      </c>
      <c r="E4" s="109" t="s">
        <v>41</v>
      </c>
      <c r="F4" s="147"/>
      <c r="G4" s="110">
        <v>1</v>
      </c>
      <c r="H4" s="111"/>
      <c r="I4" s="110"/>
      <c r="J4" s="112" t="s">
        <v>84</v>
      </c>
      <c r="K4" s="112">
        <v>6</v>
      </c>
      <c r="L4" s="112"/>
      <c r="M4" s="112">
        <v>1</v>
      </c>
      <c r="N4" s="110"/>
      <c r="O4" s="111"/>
      <c r="P4" s="110"/>
      <c r="Q4" s="145" t="s">
        <v>94</v>
      </c>
      <c r="R4" s="145" t="s">
        <v>95</v>
      </c>
      <c r="S4" s="145" t="s">
        <v>96</v>
      </c>
      <c r="T4" s="145"/>
      <c r="U4" s="145"/>
      <c r="V4" s="113">
        <v>0</v>
      </c>
      <c r="W4" s="108" t="s">
        <v>85</v>
      </c>
      <c r="X4" s="114" t="s">
        <v>86</v>
      </c>
      <c r="Y4" s="98"/>
      <c r="Z4" s="98"/>
      <c r="AA4" s="98"/>
      <c r="AB4" s="98"/>
      <c r="AC4" s="98"/>
      <c r="AD4" s="98"/>
    </row>
    <row r="5" spans="1:30" x14ac:dyDescent="0.25">
      <c r="A5" s="24"/>
      <c r="B5" s="115" t="s">
        <v>81</v>
      </c>
      <c r="C5" s="116" t="s">
        <v>87</v>
      </c>
      <c r="D5" s="117"/>
      <c r="E5" s="118"/>
      <c r="F5" s="119"/>
      <c r="G5" s="120"/>
      <c r="H5" s="120"/>
      <c r="I5" s="120"/>
      <c r="J5" s="121"/>
      <c r="K5" s="121"/>
      <c r="L5" s="121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17"/>
      <c r="X5" s="122"/>
      <c r="Y5" s="98"/>
      <c r="Z5" s="98"/>
      <c r="AA5" s="98"/>
      <c r="AB5" s="98"/>
      <c r="AC5" s="98"/>
      <c r="AD5" s="98"/>
    </row>
    <row r="6" spans="1:30" x14ac:dyDescent="0.25">
      <c r="A6" s="24"/>
      <c r="B6" s="123"/>
      <c r="C6" s="124"/>
      <c r="D6" s="124"/>
      <c r="E6" s="125"/>
      <c r="F6" s="125"/>
      <c r="G6" s="126"/>
      <c r="H6" s="127"/>
      <c r="I6" s="125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8"/>
      <c r="Y6" s="98"/>
      <c r="Z6" s="98"/>
      <c r="AA6" s="98"/>
      <c r="AB6" s="98"/>
      <c r="AC6" s="98"/>
      <c r="AD6" s="98"/>
    </row>
    <row r="7" spans="1:30" x14ac:dyDescent="0.25">
      <c r="A7" s="9"/>
      <c r="B7" s="101" t="s">
        <v>90</v>
      </c>
      <c r="C7" s="23" t="s">
        <v>68</v>
      </c>
      <c r="D7" s="102" t="s">
        <v>69</v>
      </c>
      <c r="E7" s="103" t="s">
        <v>1</v>
      </c>
      <c r="F7" s="25"/>
      <c r="G7" s="104" t="s">
        <v>70</v>
      </c>
      <c r="H7" s="105" t="s">
        <v>71</v>
      </c>
      <c r="I7" s="105" t="s">
        <v>31</v>
      </c>
      <c r="J7" s="18" t="s">
        <v>72</v>
      </c>
      <c r="K7" s="106" t="s">
        <v>73</v>
      </c>
      <c r="L7" s="106" t="s">
        <v>74</v>
      </c>
      <c r="M7" s="104" t="s">
        <v>75</v>
      </c>
      <c r="N7" s="104" t="s">
        <v>30</v>
      </c>
      <c r="O7" s="105" t="s">
        <v>76</v>
      </c>
      <c r="P7" s="104" t="s">
        <v>71</v>
      </c>
      <c r="Q7" s="104" t="s">
        <v>3</v>
      </c>
      <c r="R7" s="104">
        <v>1</v>
      </c>
      <c r="S7" s="104">
        <v>2</v>
      </c>
      <c r="T7" s="104">
        <v>3</v>
      </c>
      <c r="U7" s="104" t="s">
        <v>77</v>
      </c>
      <c r="V7" s="18" t="s">
        <v>21</v>
      </c>
      <c r="W7" s="17" t="s">
        <v>78</v>
      </c>
      <c r="X7" s="17" t="s">
        <v>79</v>
      </c>
      <c r="Y7" s="98"/>
      <c r="Z7" s="98"/>
      <c r="AA7" s="98"/>
      <c r="AB7" s="98"/>
      <c r="AC7" s="98"/>
      <c r="AD7" s="98"/>
    </row>
    <row r="8" spans="1:30" x14ac:dyDescent="0.25">
      <c r="A8" s="24"/>
      <c r="B8" s="148" t="s">
        <v>91</v>
      </c>
      <c r="C8" s="108" t="s">
        <v>93</v>
      </c>
      <c r="D8" s="107" t="s">
        <v>80</v>
      </c>
      <c r="E8" s="109" t="s">
        <v>64</v>
      </c>
      <c r="F8" s="55"/>
      <c r="G8" s="110">
        <v>1</v>
      </c>
      <c r="H8" s="111"/>
      <c r="I8" s="111"/>
      <c r="J8" s="112" t="s">
        <v>97</v>
      </c>
      <c r="K8" s="112">
        <v>1</v>
      </c>
      <c r="L8" s="112"/>
      <c r="M8" s="112">
        <v>1</v>
      </c>
      <c r="N8" s="110"/>
      <c r="O8" s="111"/>
      <c r="P8" s="110">
        <v>1</v>
      </c>
      <c r="Q8" s="145" t="s">
        <v>98</v>
      </c>
      <c r="R8" s="145" t="s">
        <v>99</v>
      </c>
      <c r="S8" s="145" t="s">
        <v>100</v>
      </c>
      <c r="T8" s="145" t="s">
        <v>100</v>
      </c>
      <c r="U8" s="145" t="s">
        <v>96</v>
      </c>
      <c r="V8" s="113">
        <v>0.75</v>
      </c>
      <c r="W8" s="146" t="s">
        <v>85</v>
      </c>
      <c r="X8" s="114" t="s">
        <v>92</v>
      </c>
      <c r="Y8" s="98"/>
      <c r="Z8" s="98"/>
      <c r="AA8" s="98"/>
      <c r="AB8" s="98"/>
      <c r="AC8" s="98"/>
      <c r="AD8" s="98"/>
    </row>
    <row r="9" spans="1:30" x14ac:dyDescent="0.25">
      <c r="A9" s="24"/>
      <c r="B9" s="137"/>
      <c r="C9" s="138"/>
      <c r="D9" s="139"/>
      <c r="E9" s="140"/>
      <c r="F9" s="141"/>
      <c r="G9" s="138"/>
      <c r="H9" s="138"/>
      <c r="I9" s="138"/>
      <c r="J9" s="142"/>
      <c r="K9" s="142"/>
      <c r="L9" s="142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9"/>
      <c r="X9" s="143"/>
      <c r="Y9" s="98"/>
      <c r="Z9" s="98"/>
      <c r="AA9" s="98"/>
      <c r="AB9" s="98"/>
      <c r="AC9" s="98"/>
      <c r="AD9" s="98"/>
    </row>
    <row r="10" spans="1:30" x14ac:dyDescent="0.25">
      <c r="A10" s="24"/>
      <c r="B10" s="129"/>
      <c r="C10" s="1"/>
      <c r="D10" s="129"/>
      <c r="E10" s="13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9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29"/>
      <c r="C11" s="1"/>
      <c r="D11" s="129"/>
      <c r="E11" s="13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9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29"/>
      <c r="C12" s="1"/>
      <c r="D12" s="129"/>
      <c r="E12" s="13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9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29"/>
      <c r="C13" s="1"/>
      <c r="D13" s="129"/>
      <c r="E13" s="13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9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29"/>
      <c r="C14" s="1"/>
      <c r="D14" s="129"/>
      <c r="E14" s="13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9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29"/>
      <c r="C15" s="1"/>
      <c r="D15" s="129"/>
      <c r="E15" s="13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9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29"/>
      <c r="C16" s="1"/>
      <c r="D16" s="129"/>
      <c r="E16" s="13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9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29"/>
      <c r="C17" s="1"/>
      <c r="D17" s="129"/>
      <c r="E17" s="13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9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29"/>
      <c r="C18" s="1"/>
      <c r="D18" s="129"/>
      <c r="E18" s="13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9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29"/>
      <c r="C19" s="1"/>
      <c r="D19" s="129"/>
      <c r="E19" s="13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9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29"/>
      <c r="C20" s="1"/>
      <c r="D20" s="129"/>
      <c r="E20" s="13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9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29"/>
      <c r="C21" s="1"/>
      <c r="D21" s="129"/>
      <c r="E21" s="13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9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29"/>
      <c r="C22" s="1"/>
      <c r="D22" s="129"/>
      <c r="E22" s="13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9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29"/>
      <c r="C23" s="1"/>
      <c r="D23" s="129"/>
      <c r="E23" s="13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9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29"/>
      <c r="C24" s="1"/>
      <c r="D24" s="129"/>
      <c r="E24" s="13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9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29"/>
      <c r="C25" s="1"/>
      <c r="D25" s="129"/>
      <c r="E25" s="13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9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29"/>
      <c r="C26" s="1"/>
      <c r="D26" s="129"/>
      <c r="E26" s="13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9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29"/>
      <c r="C27" s="1"/>
      <c r="D27" s="129"/>
      <c r="E27" s="13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9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29"/>
      <c r="C28" s="1"/>
      <c r="D28" s="129"/>
      <c r="E28" s="13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9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29"/>
      <c r="C29" s="1"/>
      <c r="D29" s="129"/>
      <c r="E29" s="13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9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29"/>
      <c r="C30" s="1"/>
      <c r="D30" s="129"/>
      <c r="E30" s="13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9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29"/>
      <c r="C31" s="1"/>
      <c r="D31" s="129"/>
      <c r="E31" s="13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9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29"/>
      <c r="C32" s="1"/>
      <c r="D32" s="129"/>
      <c r="E32" s="13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9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29"/>
      <c r="C33" s="1"/>
      <c r="D33" s="129"/>
      <c r="E33" s="13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9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29"/>
      <c r="C34" s="1"/>
      <c r="D34" s="129"/>
      <c r="E34" s="13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9"/>
      <c r="X34" s="1"/>
      <c r="Y34" s="98"/>
      <c r="Z34" s="98"/>
      <c r="AA34" s="98"/>
      <c r="AB34" s="98"/>
      <c r="AC34" s="98"/>
      <c r="AD34" s="98"/>
    </row>
    <row r="35" spans="1:30" x14ac:dyDescent="0.25">
      <c r="A35" s="24"/>
      <c r="B35" s="129"/>
      <c r="C35" s="1"/>
      <c r="D35" s="129"/>
      <c r="E35" s="13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9"/>
      <c r="X35" s="1"/>
      <c r="Y35" s="98"/>
      <c r="Z35" s="98"/>
      <c r="AA35" s="98"/>
      <c r="AB35" s="98"/>
      <c r="AC35" s="98"/>
      <c r="AD35" s="98"/>
    </row>
    <row r="36" spans="1:30" x14ac:dyDescent="0.25">
      <c r="A36" s="24"/>
      <c r="B36" s="129"/>
      <c r="C36" s="1"/>
      <c r="D36" s="129"/>
      <c r="E36" s="13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9"/>
      <c r="X36" s="1"/>
      <c r="Y36" s="98"/>
      <c r="Z36" s="98"/>
      <c r="AA36" s="98"/>
      <c r="AB36" s="98"/>
      <c r="AC36" s="98"/>
      <c r="AD36" s="98"/>
    </row>
    <row r="37" spans="1:30" x14ac:dyDescent="0.25">
      <c r="A37" s="24"/>
      <c r="B37" s="129"/>
      <c r="C37" s="1"/>
      <c r="D37" s="129"/>
      <c r="E37" s="13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9"/>
      <c r="X37" s="1"/>
      <c r="Y37" s="98"/>
      <c r="Z37" s="98"/>
      <c r="AA37" s="98"/>
      <c r="AB37" s="98"/>
      <c r="AC37" s="98"/>
      <c r="AD37" s="98"/>
    </row>
    <row r="38" spans="1:30" x14ac:dyDescent="0.25">
      <c r="A38" s="24"/>
      <c r="B38" s="129"/>
      <c r="C38" s="1"/>
      <c r="D38" s="129"/>
      <c r="E38" s="13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9"/>
      <c r="X38" s="1"/>
      <c r="Y38" s="98"/>
      <c r="Z38" s="98"/>
      <c r="AA38" s="98"/>
      <c r="AB38" s="98"/>
      <c r="AC38" s="98"/>
      <c r="AD38" s="98"/>
    </row>
    <row r="39" spans="1:30" x14ac:dyDescent="0.25">
      <c r="A39" s="24"/>
      <c r="B39" s="129"/>
      <c r="C39" s="1"/>
      <c r="D39" s="129"/>
      <c r="E39" s="13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9"/>
      <c r="X39" s="1"/>
      <c r="Y39" s="98"/>
      <c r="Z39" s="98"/>
      <c r="AA39" s="98"/>
      <c r="AB39" s="98"/>
      <c r="AC39" s="98"/>
      <c r="AD39" s="98"/>
    </row>
    <row r="40" spans="1:30" x14ac:dyDescent="0.25">
      <c r="A40" s="24"/>
      <c r="B40" s="129"/>
      <c r="C40" s="1"/>
      <c r="D40" s="129"/>
      <c r="E40" s="13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9"/>
      <c r="X40" s="1"/>
      <c r="Y40" s="98"/>
      <c r="Z40" s="98"/>
      <c r="AA40" s="98"/>
      <c r="AB40" s="98"/>
      <c r="AC40" s="98"/>
      <c r="AD40" s="98"/>
    </row>
    <row r="41" spans="1:30" x14ac:dyDescent="0.25">
      <c r="A41" s="24"/>
      <c r="B41" s="129"/>
      <c r="C41" s="1"/>
      <c r="D41" s="129"/>
      <c r="E41" s="13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9"/>
      <c r="X41" s="1"/>
      <c r="Y41" s="98"/>
      <c r="Z41" s="98"/>
      <c r="AA41" s="98"/>
      <c r="AB41" s="98"/>
      <c r="AC41" s="98"/>
      <c r="AD41" s="98"/>
    </row>
    <row r="42" spans="1:30" x14ac:dyDescent="0.25">
      <c r="A42" s="24"/>
      <c r="B42" s="129"/>
      <c r="C42" s="1"/>
      <c r="D42" s="129"/>
      <c r="E42" s="13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9"/>
      <c r="X42" s="1"/>
      <c r="Y42" s="98"/>
      <c r="Z42" s="98"/>
      <c r="AA42" s="98"/>
      <c r="AB42" s="98"/>
      <c r="AC42" s="98"/>
      <c r="AD42" s="98"/>
    </row>
    <row r="43" spans="1:30" x14ac:dyDescent="0.25">
      <c r="A43" s="24"/>
      <c r="B43" s="129"/>
      <c r="C43" s="1"/>
      <c r="D43" s="129"/>
      <c r="E43" s="13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9"/>
      <c r="X43" s="1"/>
      <c r="Y43" s="98"/>
      <c r="Z43" s="98"/>
      <c r="AA43" s="98"/>
      <c r="AB43" s="98"/>
      <c r="AC43" s="98"/>
      <c r="AD43" s="98"/>
    </row>
    <row r="44" spans="1:30" x14ac:dyDescent="0.25">
      <c r="A44" s="24"/>
      <c r="B44" s="129"/>
      <c r="C44" s="1"/>
      <c r="D44" s="129"/>
      <c r="E44" s="13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9"/>
      <c r="X44" s="1"/>
      <c r="Y44" s="98"/>
      <c r="Z44" s="98"/>
      <c r="AA44" s="98"/>
      <c r="AB44" s="98"/>
      <c r="AC44" s="98"/>
      <c r="AD44" s="98"/>
    </row>
    <row r="45" spans="1:30" x14ac:dyDescent="0.25">
      <c r="A45" s="24"/>
      <c r="B45" s="129"/>
      <c r="C45" s="1"/>
      <c r="D45" s="129"/>
      <c r="E45" s="13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9"/>
      <c r="X45" s="1"/>
      <c r="Y45" s="98"/>
      <c r="Z45" s="98"/>
      <c r="AA45" s="98"/>
      <c r="AB45" s="98"/>
      <c r="AC45" s="98"/>
      <c r="AD45" s="98"/>
    </row>
    <row r="46" spans="1:30" x14ac:dyDescent="0.25">
      <c r="A46" s="24"/>
      <c r="B46" s="129"/>
      <c r="C46" s="1"/>
      <c r="D46" s="129"/>
      <c r="E46" s="13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9"/>
      <c r="X46" s="1"/>
      <c r="Y46" s="98"/>
      <c r="Z46" s="98"/>
      <c r="AA46" s="98"/>
      <c r="AB46" s="98"/>
      <c r="AC46" s="98"/>
      <c r="AD46" s="98"/>
    </row>
    <row r="47" spans="1:30" x14ac:dyDescent="0.25">
      <c r="A47" s="24"/>
      <c r="B47" s="129"/>
      <c r="C47" s="1"/>
      <c r="D47" s="129"/>
      <c r="E47" s="13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9"/>
      <c r="X47" s="1"/>
      <c r="Y47" s="98"/>
      <c r="Z47" s="98"/>
      <c r="AA47" s="98"/>
      <c r="AB47" s="98"/>
      <c r="AC47" s="98"/>
      <c r="AD47" s="98"/>
    </row>
    <row r="48" spans="1:30" x14ac:dyDescent="0.25">
      <c r="A48" s="24"/>
      <c r="B48" s="129"/>
      <c r="C48" s="1"/>
      <c r="D48" s="129"/>
      <c r="E48" s="13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9"/>
      <c r="X48" s="1"/>
      <c r="Y48" s="98"/>
      <c r="Z48" s="98"/>
      <c r="AA48" s="98"/>
      <c r="AB48" s="98"/>
      <c r="AC48" s="98"/>
      <c r="AD48" s="98"/>
    </row>
    <row r="49" spans="1:30" x14ac:dyDescent="0.25">
      <c r="A49" s="24"/>
      <c r="B49" s="129"/>
      <c r="C49" s="1"/>
      <c r="D49" s="129"/>
      <c r="E49" s="13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9"/>
      <c r="X49" s="1"/>
      <c r="Y49" s="98"/>
      <c r="Z49" s="98"/>
      <c r="AA49" s="98"/>
      <c r="AB49" s="98"/>
      <c r="AC49" s="98"/>
      <c r="AD49" s="98"/>
    </row>
    <row r="50" spans="1:30" x14ac:dyDescent="0.25">
      <c r="A50" s="24"/>
      <c r="B50" s="129"/>
      <c r="C50" s="1"/>
      <c r="D50" s="129"/>
      <c r="E50" s="13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9"/>
      <c r="X50" s="1"/>
      <c r="Y50" s="98"/>
      <c r="Z50" s="98"/>
      <c r="AA50" s="98"/>
      <c r="AB50" s="98"/>
      <c r="AC50" s="98"/>
      <c r="AD50" s="98"/>
    </row>
    <row r="51" spans="1:30" x14ac:dyDescent="0.25">
      <c r="A51" s="24"/>
      <c r="B51" s="129"/>
      <c r="C51" s="1"/>
      <c r="D51" s="129"/>
      <c r="E51" s="13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9"/>
      <c r="X51" s="1"/>
      <c r="Y51" s="98"/>
      <c r="Z51" s="98"/>
      <c r="AA51" s="98"/>
      <c r="AB51" s="98"/>
      <c r="AC51" s="98"/>
      <c r="AD51" s="98"/>
    </row>
    <row r="52" spans="1:30" x14ac:dyDescent="0.25">
      <c r="A52" s="24"/>
      <c r="B52" s="129"/>
      <c r="C52" s="1"/>
      <c r="D52" s="129"/>
      <c r="E52" s="13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9"/>
      <c r="X52" s="1"/>
      <c r="Y52" s="98"/>
      <c r="Z52" s="98"/>
      <c r="AA52" s="98"/>
      <c r="AB52" s="98"/>
      <c r="AC52" s="98"/>
      <c r="AD52" s="98"/>
    </row>
    <row r="53" spans="1:30" x14ac:dyDescent="0.25">
      <c r="A53" s="24"/>
      <c r="B53" s="129"/>
      <c r="C53" s="1"/>
      <c r="D53" s="129"/>
      <c r="E53" s="13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9"/>
      <c r="X53" s="1"/>
      <c r="Y53" s="98"/>
      <c r="Z53" s="98"/>
      <c r="AA53" s="98"/>
      <c r="AB53" s="98"/>
      <c r="AC53" s="98"/>
      <c r="AD53" s="98"/>
    </row>
    <row r="54" spans="1:30" x14ac:dyDescent="0.25">
      <c r="A54" s="24"/>
      <c r="B54" s="129"/>
      <c r="C54" s="1"/>
      <c r="D54" s="129"/>
      <c r="E54" s="13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9"/>
      <c r="X54" s="1"/>
      <c r="Y54" s="98"/>
      <c r="Z54" s="98"/>
      <c r="AA54" s="98"/>
      <c r="AB54" s="98"/>
      <c r="AC54" s="98"/>
      <c r="AD54" s="98"/>
    </row>
    <row r="55" spans="1:30" x14ac:dyDescent="0.25">
      <c r="A55" s="24"/>
      <c r="B55" s="129"/>
      <c r="C55" s="1"/>
      <c r="D55" s="129"/>
      <c r="E55" s="13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9"/>
      <c r="X55" s="1"/>
      <c r="Y55" s="98"/>
      <c r="Z55" s="98"/>
      <c r="AA55" s="98"/>
      <c r="AB55" s="98"/>
      <c r="AC55" s="98"/>
      <c r="AD55" s="98"/>
    </row>
    <row r="56" spans="1:30" x14ac:dyDescent="0.25">
      <c r="A56" s="24"/>
      <c r="B56" s="129"/>
      <c r="C56" s="1"/>
      <c r="D56" s="129"/>
      <c r="E56" s="13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9"/>
      <c r="X56" s="1"/>
      <c r="Y56" s="98"/>
      <c r="Z56" s="98"/>
      <c r="AA56" s="98"/>
      <c r="AB56" s="98"/>
      <c r="AC56" s="98"/>
      <c r="AD56" s="98"/>
    </row>
    <row r="57" spans="1:30" x14ac:dyDescent="0.25">
      <c r="A57" s="24"/>
      <c r="B57" s="129"/>
      <c r="C57" s="1"/>
      <c r="D57" s="129"/>
      <c r="E57" s="13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9"/>
      <c r="X57" s="1"/>
      <c r="Y57" s="98"/>
      <c r="Z57" s="98"/>
      <c r="AA57" s="98"/>
      <c r="AB57" s="98"/>
      <c r="AC57" s="98"/>
      <c r="AD57" s="98"/>
    </row>
    <row r="58" spans="1:30" x14ac:dyDescent="0.25">
      <c r="A58" s="24"/>
      <c r="B58" s="129"/>
      <c r="C58" s="1"/>
      <c r="D58" s="129"/>
      <c r="E58" s="13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9"/>
      <c r="X58" s="1"/>
      <c r="Y58" s="98"/>
      <c r="Z58" s="98"/>
      <c r="AA58" s="98"/>
      <c r="AB58" s="98"/>
      <c r="AC58" s="98"/>
      <c r="AD58" s="98"/>
    </row>
    <row r="59" spans="1:30" x14ac:dyDescent="0.25">
      <c r="A59" s="24"/>
      <c r="B59" s="129"/>
      <c r="C59" s="1"/>
      <c r="D59" s="129"/>
      <c r="E59" s="13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9"/>
      <c r="X59" s="1"/>
      <c r="Y59" s="98"/>
      <c r="Z59" s="98"/>
      <c r="AA59" s="98"/>
      <c r="AB59" s="98"/>
      <c r="AC59" s="98"/>
      <c r="AD59" s="98"/>
    </row>
    <row r="60" spans="1:30" x14ac:dyDescent="0.25">
      <c r="A60" s="24"/>
      <c r="B60" s="129"/>
      <c r="C60" s="1"/>
      <c r="D60" s="129"/>
      <c r="E60" s="13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9"/>
      <c r="X60" s="1"/>
      <c r="Y60" s="98"/>
      <c r="Z60" s="98"/>
      <c r="AA60" s="98"/>
      <c r="AB60" s="98"/>
      <c r="AC60" s="98"/>
      <c r="AD60" s="98"/>
    </row>
    <row r="61" spans="1:30" x14ac:dyDescent="0.25">
      <c r="A61" s="24"/>
      <c r="B61" s="129"/>
      <c r="C61" s="1"/>
      <c r="D61" s="129"/>
      <c r="E61" s="13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9"/>
      <c r="X61" s="1"/>
      <c r="Y61" s="98"/>
      <c r="Z61" s="98"/>
      <c r="AA61" s="98"/>
      <c r="AB61" s="98"/>
      <c r="AC61" s="98"/>
      <c r="AD61" s="98"/>
    </row>
    <row r="62" spans="1:30" x14ac:dyDescent="0.25">
      <c r="A62" s="24"/>
      <c r="B62" s="129"/>
      <c r="C62" s="1"/>
      <c r="D62" s="129"/>
      <c r="E62" s="13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9"/>
      <c r="X62" s="1"/>
      <c r="Y62" s="98"/>
      <c r="Z62" s="98"/>
      <c r="AA62" s="98"/>
      <c r="AB62" s="98"/>
      <c r="AC62" s="98"/>
      <c r="AD62" s="98"/>
    </row>
    <row r="63" spans="1:30" x14ac:dyDescent="0.25">
      <c r="A63" s="24"/>
      <c r="B63" s="129"/>
      <c r="C63" s="1"/>
      <c r="D63" s="129"/>
      <c r="E63" s="13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9"/>
      <c r="X63" s="1"/>
      <c r="Y63" s="98"/>
      <c r="Z63" s="98"/>
      <c r="AA63" s="98"/>
      <c r="AB63" s="98"/>
      <c r="AC63" s="98"/>
      <c r="AD63" s="98"/>
    </row>
    <row r="64" spans="1:30" x14ac:dyDescent="0.25">
      <c r="A64" s="24"/>
      <c r="B64" s="129"/>
      <c r="C64" s="1"/>
      <c r="D64" s="129"/>
      <c r="E64" s="13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9"/>
      <c r="X64" s="1"/>
      <c r="Y64" s="98"/>
      <c r="Z64" s="98"/>
      <c r="AA64" s="98"/>
      <c r="AB64" s="98"/>
      <c r="AC64" s="98"/>
      <c r="AD64" s="98"/>
    </row>
    <row r="65" spans="1:30" x14ac:dyDescent="0.25">
      <c r="A65" s="24"/>
      <c r="B65" s="129"/>
      <c r="C65" s="1"/>
      <c r="D65" s="129"/>
      <c r="E65" s="13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9"/>
      <c r="X65" s="1"/>
      <c r="Y65" s="98"/>
      <c r="Z65" s="98"/>
      <c r="AA65" s="98"/>
      <c r="AB65" s="98"/>
      <c r="AC65" s="98"/>
      <c r="AD65" s="98"/>
    </row>
    <row r="66" spans="1:30" x14ac:dyDescent="0.25">
      <c r="A66" s="24"/>
      <c r="B66" s="129"/>
      <c r="C66" s="1"/>
      <c r="D66" s="129"/>
      <c r="E66" s="13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9"/>
      <c r="X66" s="1"/>
      <c r="Y66" s="98"/>
      <c r="Z66" s="98"/>
      <c r="AA66" s="98"/>
      <c r="AB66" s="98"/>
      <c r="AC66" s="98"/>
      <c r="AD66" s="98"/>
    </row>
    <row r="67" spans="1:30" x14ac:dyDescent="0.25">
      <c r="A67" s="24"/>
      <c r="B67" s="129"/>
      <c r="C67" s="1"/>
      <c r="D67" s="129"/>
      <c r="E67" s="13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9"/>
      <c r="X67" s="1"/>
      <c r="Y67" s="98"/>
      <c r="Z67" s="98"/>
      <c r="AA67" s="98"/>
      <c r="AB67" s="98"/>
      <c r="AC67" s="98"/>
      <c r="AD67" s="98"/>
    </row>
    <row r="68" spans="1:30" x14ac:dyDescent="0.25">
      <c r="A68" s="24"/>
      <c r="B68" s="129"/>
      <c r="C68" s="1"/>
      <c r="D68" s="129"/>
      <c r="E68" s="13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9"/>
      <c r="X68" s="1"/>
      <c r="Y68" s="98"/>
      <c r="Z68" s="98"/>
      <c r="AA68" s="98"/>
      <c r="AB68" s="98"/>
      <c r="AC68" s="98"/>
      <c r="AD68" s="98"/>
    </row>
    <row r="69" spans="1:30" x14ac:dyDescent="0.25">
      <c r="A69" s="24"/>
      <c r="B69" s="129"/>
      <c r="C69" s="1"/>
      <c r="D69" s="129"/>
      <c r="E69" s="13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9"/>
      <c r="X69" s="1"/>
      <c r="Y69" s="98"/>
      <c r="Z69" s="98"/>
      <c r="AA69" s="98"/>
      <c r="AB69" s="98"/>
      <c r="AC69" s="98"/>
      <c r="AD69" s="98"/>
    </row>
    <row r="70" spans="1:30" x14ac:dyDescent="0.25">
      <c r="A70" s="24"/>
      <c r="B70" s="129"/>
      <c r="C70" s="1"/>
      <c r="D70" s="129"/>
      <c r="E70" s="13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9"/>
      <c r="X70" s="1"/>
      <c r="Y70" s="98"/>
      <c r="Z70" s="98"/>
      <c r="AA70" s="98"/>
      <c r="AB70" s="98"/>
      <c r="AC70" s="98"/>
      <c r="AD70" s="98"/>
    </row>
    <row r="71" spans="1:30" x14ac:dyDescent="0.25">
      <c r="A71" s="24"/>
      <c r="B71" s="129"/>
      <c r="C71" s="1"/>
      <c r="D71" s="129"/>
      <c r="E71" s="13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9"/>
      <c r="X71" s="1"/>
      <c r="Y71" s="98"/>
      <c r="Z71" s="98"/>
      <c r="AA71" s="98"/>
      <c r="AB71" s="98"/>
      <c r="AC71" s="98"/>
      <c r="AD71" s="98"/>
    </row>
    <row r="72" spans="1:30" x14ac:dyDescent="0.25">
      <c r="A72" s="24"/>
      <c r="B72" s="129"/>
      <c r="C72" s="1"/>
      <c r="D72" s="129"/>
      <c r="E72" s="13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9"/>
      <c r="X72" s="1"/>
      <c r="Y72" s="98"/>
      <c r="Z72" s="98"/>
      <c r="AA72" s="98"/>
      <c r="AB72" s="98"/>
      <c r="AC72" s="98"/>
      <c r="AD72" s="98"/>
    </row>
    <row r="73" spans="1:30" x14ac:dyDescent="0.25">
      <c r="A73" s="24"/>
      <c r="B73" s="129"/>
      <c r="C73" s="1"/>
      <c r="D73" s="129"/>
      <c r="E73" s="13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9"/>
      <c r="X73" s="1"/>
      <c r="Y73" s="98"/>
      <c r="Z73" s="98"/>
      <c r="AA73" s="98"/>
      <c r="AB73" s="98"/>
      <c r="AC73" s="98"/>
      <c r="AD73" s="98"/>
    </row>
    <row r="74" spans="1:30" x14ac:dyDescent="0.25">
      <c r="A74" s="24"/>
      <c r="B74" s="129"/>
      <c r="C74" s="1"/>
      <c r="D74" s="129"/>
      <c r="E74" s="13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9"/>
      <c r="X74" s="1"/>
      <c r="Y74" s="98"/>
      <c r="Z74" s="98"/>
      <c r="AA74" s="98"/>
      <c r="AB74" s="98"/>
      <c r="AC74" s="98"/>
      <c r="AD74" s="98"/>
    </row>
    <row r="75" spans="1:30" x14ac:dyDescent="0.25">
      <c r="A75" s="24"/>
      <c r="B75" s="129"/>
      <c r="C75" s="1"/>
      <c r="D75" s="129"/>
      <c r="E75" s="13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9"/>
      <c r="X75" s="1"/>
      <c r="Y75" s="98"/>
      <c r="Z75" s="98"/>
      <c r="AA75" s="98"/>
      <c r="AB75" s="98"/>
      <c r="AC75" s="98"/>
      <c r="AD75" s="98"/>
    </row>
    <row r="76" spans="1:30" x14ac:dyDescent="0.25">
      <c r="A76" s="24"/>
      <c r="B76" s="129"/>
      <c r="C76" s="1"/>
      <c r="D76" s="129"/>
      <c r="E76" s="13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9"/>
      <c r="X76" s="1"/>
      <c r="Y76" s="98"/>
      <c r="Z76" s="98"/>
      <c r="AA76" s="98"/>
      <c r="AB76" s="98"/>
      <c r="AC76" s="98"/>
      <c r="AD76" s="98"/>
    </row>
    <row r="77" spans="1:30" x14ac:dyDescent="0.25">
      <c r="A77" s="24"/>
      <c r="B77" s="129"/>
      <c r="C77" s="1"/>
      <c r="D77" s="129"/>
      <c r="E77" s="13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9"/>
      <c r="X77" s="1"/>
      <c r="Y77" s="98"/>
      <c r="Z77" s="98"/>
      <c r="AA77" s="98"/>
      <c r="AB77" s="98"/>
      <c r="AC77" s="98"/>
      <c r="AD77" s="98"/>
    </row>
    <row r="78" spans="1:30" x14ac:dyDescent="0.25">
      <c r="A78" s="24"/>
      <c r="B78" s="129"/>
      <c r="C78" s="1"/>
      <c r="D78" s="129"/>
      <c r="E78" s="13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9"/>
      <c r="X78" s="1"/>
      <c r="Y78" s="98"/>
      <c r="Z78" s="98"/>
      <c r="AA78" s="98"/>
      <c r="AB78" s="98"/>
      <c r="AC78" s="98"/>
      <c r="AD78" s="98"/>
    </row>
    <row r="79" spans="1:30" x14ac:dyDescent="0.25">
      <c r="A79" s="24"/>
      <c r="B79" s="129"/>
      <c r="C79" s="1"/>
      <c r="D79" s="129"/>
      <c r="E79" s="13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9"/>
      <c r="X79" s="1"/>
      <c r="Y79" s="98"/>
      <c r="Z79" s="98"/>
      <c r="AA79" s="98"/>
      <c r="AB79" s="98"/>
      <c r="AC79" s="98"/>
      <c r="AD79" s="98"/>
    </row>
    <row r="80" spans="1:30" x14ac:dyDescent="0.25">
      <c r="A80" s="24"/>
      <c r="B80" s="129"/>
      <c r="C80" s="1"/>
      <c r="D80" s="129"/>
      <c r="E80" s="13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9"/>
      <c r="X80" s="1"/>
      <c r="Y80" s="98"/>
      <c r="Z80" s="98"/>
      <c r="AA80" s="98"/>
      <c r="AB80" s="98"/>
      <c r="AC80" s="98"/>
      <c r="AD80" s="98"/>
    </row>
    <row r="81" spans="1:30" x14ac:dyDescent="0.25">
      <c r="A81" s="24"/>
      <c r="B81" s="129"/>
      <c r="C81" s="1"/>
      <c r="D81" s="129"/>
      <c r="E81" s="13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9"/>
      <c r="X81" s="1"/>
      <c r="Y81" s="98"/>
      <c r="Z81" s="98"/>
      <c r="AA81" s="98"/>
      <c r="AB81" s="98"/>
      <c r="AC81" s="98"/>
      <c r="AD81" s="98"/>
    </row>
    <row r="82" spans="1:30" x14ac:dyDescent="0.25">
      <c r="A82" s="24"/>
      <c r="B82" s="129"/>
      <c r="C82" s="1"/>
      <c r="D82" s="129"/>
      <c r="E82" s="13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9"/>
      <c r="X82" s="1"/>
      <c r="Y82" s="98"/>
      <c r="Z82" s="98"/>
      <c r="AA82" s="98"/>
      <c r="AB82" s="98"/>
      <c r="AC82" s="98"/>
      <c r="AD82" s="98"/>
    </row>
    <row r="83" spans="1:30" x14ac:dyDescent="0.25">
      <c r="A83" s="24"/>
      <c r="B83" s="129"/>
      <c r="C83" s="1"/>
      <c r="D83" s="129"/>
      <c r="E83" s="13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9"/>
      <c r="X83" s="1"/>
      <c r="Y83" s="98"/>
      <c r="Z83" s="98"/>
      <c r="AA83" s="98"/>
      <c r="AB83" s="98"/>
      <c r="AC83" s="98"/>
      <c r="AD83" s="98"/>
    </row>
    <row r="84" spans="1:30" x14ac:dyDescent="0.25">
      <c r="A84" s="24"/>
      <c r="B84" s="129"/>
      <c r="C84" s="1"/>
      <c r="D84" s="129"/>
      <c r="E84" s="13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9"/>
      <c r="X84" s="1"/>
      <c r="Y84" s="98"/>
      <c r="Z84" s="98"/>
      <c r="AA84" s="98"/>
      <c r="AB84" s="98"/>
      <c r="AC84" s="98"/>
      <c r="AD84" s="98"/>
    </row>
    <row r="85" spans="1:30" x14ac:dyDescent="0.25">
      <c r="A85" s="24"/>
      <c r="B85" s="129"/>
      <c r="C85" s="1"/>
      <c r="D85" s="129"/>
      <c r="E85" s="13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9"/>
      <c r="X85" s="1"/>
      <c r="Y85" s="98"/>
      <c r="Z85" s="98"/>
      <c r="AA85" s="98"/>
      <c r="AB85" s="98"/>
      <c r="AC85" s="98"/>
      <c r="AD85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2019-01-21T09:19:53Z</dcterms:modified>
</cp:coreProperties>
</file>